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DB9492C-9D77-4B98-A9CB-6638098E53F4}" xr6:coauthVersionLast="47" xr6:coauthVersionMax="47" xr10:uidLastSave="{8BF83A6D-1732-47EA-B410-C08CEE2496D2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<sst xmlns="http://schemas.openxmlformats.org/spreadsheetml/2006/main" count="904" uniqueCount="352">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</sst>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4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32</v>
      </c>
      <c r="F1" s="26">
        <f>COUNTIF(C6:C108,"R*")</f>
        <v>20</v>
      </c>
      <c r="H1" s="27">
        <f>SUM(T6:T109)</f>
        <v>0</v>
      </c>
      <c r="K1" s="27">
        <f>COUNTIF(L6:L179, "French*")</f>
        <v>9</v>
      </c>
      <c r="L1" s="27">
        <f>COUNTIF(L6:L179, "UK*")</f>
        <v>13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1" t="s">
        <v>192</v>
      </c>
      <c r="AG2" s="182"/>
      <c r="AH2" s="182"/>
      <c r="AI2" s="182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3" t="s">
        <v>9</v>
      </c>
      <c r="AG3" s="184"/>
      <c r="AH3" s="184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5" t="s">
        <v>28</v>
      </c>
      <c r="AG4" s="186"/>
      <c r="AH4" s="186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7" t="s">
        <v>270</v>
      </c>
      <c r="J26" s="188"/>
      <c r="K26" s="189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 t="s">
        <v>161</v>
      </c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7" t="s">
        <v>180</v>
      </c>
      <c r="J42" s="188"/>
      <c r="K42" s="189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 t="s">
        <v>161</v>
      </c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 t="s">
        <v>174</v>
      </c>
      <c r="N52" s="75">
        <v>50</v>
      </c>
      <c r="O52" s="75"/>
      <c r="P52" s="76" t="s">
        <v>340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>
        <v>44</v>
      </c>
      <c r="O53" s="89"/>
      <c r="P53" s="82" t="s">
        <v>341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172</v>
      </c>
      <c r="D54" s="67" t="s">
        <v>342</v>
      </c>
      <c r="E54" s="69"/>
      <c r="F54" s="69"/>
      <c r="G54" s="76"/>
      <c r="H54" s="93"/>
      <c r="I54" s="69" t="s">
        <v>343</v>
      </c>
      <c r="J54" s="77" t="s">
        <v>344</v>
      </c>
      <c r="K54" s="94" t="s">
        <v>345</v>
      </c>
      <c r="L54" s="78"/>
      <c r="M54" s="69" t="s">
        <v>346</v>
      </c>
      <c r="N54" s="75">
        <v>25</v>
      </c>
      <c r="O54" s="75"/>
      <c r="P54" s="76" t="s">
        <v>347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172</v>
      </c>
      <c r="D55" s="83" t="s">
        <v>164</v>
      </c>
      <c r="E55" s="84"/>
      <c r="F55" s="84">
        <v>41436</v>
      </c>
      <c r="G55" s="82"/>
      <c r="H55" s="85" t="s">
        <v>300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348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172</v>
      </c>
      <c r="D56" s="83" t="s">
        <v>164</v>
      </c>
      <c r="E56" s="69"/>
      <c r="F56" s="69"/>
      <c r="G56" s="76"/>
      <c r="H56" s="93" t="s">
        <v>300</v>
      </c>
      <c r="I56" s="187"/>
      <c r="J56" s="188"/>
      <c r="K56" s="189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172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349</v>
      </c>
      <c r="N57" s="89">
        <v>40</v>
      </c>
      <c r="O57" s="89"/>
      <c r="P57" s="82" t="s">
        <v>350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80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336</v>
      </c>
      <c r="I58" s="69"/>
      <c r="J58" s="77"/>
      <c r="K58" s="94"/>
      <c r="L58" s="78"/>
      <c r="M58" s="69"/>
      <c r="N58" s="75"/>
      <c r="O58" s="75"/>
      <c r="P58" s="76" t="s">
        <v>351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26:K26"/>
    <mergeCell ref="I56:K56"/>
    <mergeCell ref="C3:C4"/>
    <mergeCell ref="I3:K3"/>
    <mergeCell ref="AF2:AI2"/>
    <mergeCell ref="AF3:AH3"/>
    <mergeCell ref="AF4:AH4"/>
    <mergeCell ref="D2:Q2"/>
    <mergeCell ref="R2:AE2"/>
    <mergeCell ref="AB3:AC3"/>
    <mergeCell ref="I4:K4"/>
    <mergeCell ref="W4:X4"/>
    <mergeCell ref="AB4:AC4"/>
    <mergeCell ref="W3:X3"/>
    <mergeCell ref="Y3:AA3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C933A294-4765-45E4-A4C9-ACBCAF6C3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